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wip/Nextcloud/Documents/2024/JULI/Renovasi Ruang PHSK/"/>
    </mc:Choice>
  </mc:AlternateContent>
  <xr:revisionPtr revIDLastSave="0" documentId="13_ncr:1_{7C0216DF-D913-E54A-B171-84D134D1DE22}" xr6:coauthVersionLast="47" xr6:coauthVersionMax="47" xr10:uidLastSave="{00000000-0000-0000-0000-000000000000}"/>
  <bookViews>
    <workbookView xWindow="0" yWindow="760" windowWidth="30240" windowHeight="17500" firstSheet="2" activeTab="2" xr2:uid="{00000000-000D-0000-FFFF-FFFF00000000}"/>
  </bookViews>
  <sheets>
    <sheet name="Jadwal Pengadaan" sheetId="2" r:id="rId1"/>
    <sheet name="Jadwal Pengadaan Repeat Order" sheetId="4" r:id="rId2"/>
    <sheet name="Jadwal" sheetId="5" r:id="rId3"/>
  </sheets>
  <definedNames>
    <definedName name="_xlnm.Print_Area" localSheetId="2">Jadwal!$B$1:$G$19</definedName>
    <definedName name="_xlnm.Print_Area" localSheetId="1">'Jadwal Pengadaan Repeat Order'!$A$1:$L$23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5" l="1"/>
  <c r="E13" i="5"/>
  <c r="E11" i="5"/>
  <c r="E8" i="5"/>
  <c r="E7" i="5"/>
  <c r="E6" i="5"/>
  <c r="D7" i="5" s="1"/>
  <c r="D8" i="5" l="1"/>
  <c r="D9" i="5"/>
  <c r="E9" i="5" s="1"/>
  <c r="D10" i="5" s="1"/>
  <c r="E10" i="5" s="1"/>
  <c r="D11" i="5" s="1"/>
  <c r="D12" i="5" s="1"/>
  <c r="E12" i="5" s="1"/>
  <c r="D13" i="5" s="1"/>
  <c r="B7" i="5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H19" i="4"/>
  <c r="B6" i="4"/>
  <c r="B7" i="4"/>
  <c r="B8" i="4" s="1"/>
  <c r="B9" i="4" s="1"/>
  <c r="B12" i="4"/>
  <c r="B13" i="4"/>
  <c r="I28" i="2"/>
  <c r="B12" i="2"/>
  <c r="B13" i="2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14" i="4"/>
  <c r="B15" i="4"/>
  <c r="B16" i="4" s="1"/>
  <c r="B17" i="4" s="1"/>
  <c r="D14" i="5" l="1"/>
  <c r="E15" i="5" l="1"/>
  <c r="D15" i="5"/>
  <c r="D16" i="5" l="1"/>
  <c r="E16" i="5" s="1"/>
  <c r="D17" i="5" s="1"/>
  <c r="E17" i="5" s="1"/>
  <c r="D18" i="5" s="1"/>
  <c r="E18" i="5" s="1"/>
  <c r="D19" i="5" s="1"/>
  <c r="E19" i="5" l="1"/>
</calcChain>
</file>

<file path=xl/sharedStrings.xml><?xml version="1.0" encoding="utf-8"?>
<sst xmlns="http://schemas.openxmlformats.org/spreadsheetml/2006/main" count="198" uniqueCount="116">
  <si>
    <t>No</t>
  </si>
  <si>
    <t>Tahap</t>
  </si>
  <si>
    <t>Mulai</t>
  </si>
  <si>
    <t>Sampai</t>
  </si>
  <si>
    <t>Perubahan</t>
  </si>
  <si>
    <t>Pengumuman Prakualifikasi</t>
  </si>
  <si>
    <t>Download Dokumen Kualifikasi</t>
  </si>
  <si>
    <t>Penjelasan Dokumen Prakualifikasi</t>
  </si>
  <si>
    <t>Kirim Persyaratan Kualifikasi</t>
  </si>
  <si>
    <t>Evaluasi Dokumen Kualifikasi</t>
  </si>
  <si>
    <t>Pembuktian Kualifikasi</t>
  </si>
  <si>
    <t>Penetapan Hasil Kualifikasi</t>
  </si>
  <si>
    <t>Pengumuman Hasil Prakualifikasi</t>
  </si>
  <si>
    <t>Download Dokumen Pemilihan</t>
  </si>
  <si>
    <t>Pemberian Penjelasan</t>
  </si>
  <si>
    <t>Upload Dokumen Penawaran</t>
  </si>
  <si>
    <t>Pembukaan Dokumen Penawaran</t>
  </si>
  <si>
    <t>Evaluasi Penawaran</t>
  </si>
  <si>
    <t>Klarifikasi Teknis dan Negosiasi</t>
  </si>
  <si>
    <t>Penetapan Pemenang</t>
  </si>
  <si>
    <t>Pengumuman Pemenang</t>
  </si>
  <si>
    <t>1 hari</t>
  </si>
  <si>
    <t>4 hari</t>
  </si>
  <si>
    <t>2 hari</t>
  </si>
  <si>
    <t>3 hari</t>
  </si>
  <si>
    <t>5 hari</t>
  </si>
  <si>
    <t>22 Pebruari 2023; 23:59</t>
  </si>
  <si>
    <t>15 Pebruari 2023; 10:00</t>
  </si>
  <si>
    <t>15 Pebruari 2023; 12:00</t>
  </si>
  <si>
    <t>15 Pebruari 2023; 12:01</t>
  </si>
  <si>
    <t>21 Pebruari 2023; 23:59</t>
  </si>
  <si>
    <t>21 Pebruari 2023; 00:01</t>
  </si>
  <si>
    <t>22 Pebruari 2023; 00:01</t>
  </si>
  <si>
    <t>25 Pebruari 2023; 10:00</t>
  </si>
  <si>
    <t>27 Pebruari 2023; 10:00</t>
  </si>
  <si>
    <t>28 Pebruari 2023; 10:00</t>
  </si>
  <si>
    <t>28 Pebruari 2023; 10:01</t>
  </si>
  <si>
    <t>02 Maret 2023; 23:59</t>
  </si>
  <si>
    <t>02 Maret 2023; 00:00</t>
  </si>
  <si>
    <t>03 Maret 2023; 23:59</t>
  </si>
  <si>
    <t>Surat Jawaban dari KPA untuk Penunjukkan Langsung</t>
  </si>
  <si>
    <t>Surat Pengangkatan PPK</t>
  </si>
  <si>
    <t>Surat PPK ke Pokja untuk Pelaksanaan Pengadaan</t>
  </si>
  <si>
    <t>Memorandum Permohonan Pekerjaan P4 Tahap II dari KPA ke PA</t>
  </si>
  <si>
    <t>16 Desember 2022</t>
  </si>
  <si>
    <t>Surat PA ke LKPP</t>
  </si>
  <si>
    <t>30 Desember 2022</t>
  </si>
  <si>
    <t>02 Januari 2023</t>
  </si>
  <si>
    <t>03 Januari 2023</t>
  </si>
  <si>
    <t>04 Januari 2023; 08:00</t>
  </si>
  <si>
    <t>6 Januari 2023; 10:00</t>
  </si>
  <si>
    <t>04 Januari2022; 08:00</t>
  </si>
  <si>
    <t>09 Januari 2023; 9:00</t>
  </si>
  <si>
    <t>9 Januari 2023; 10:00</t>
  </si>
  <si>
    <t>10 Januari 2023; 10:15</t>
  </si>
  <si>
    <t>13 Januari 2023; 23:59</t>
  </si>
  <si>
    <t>14 Januari 2023; 08:00</t>
  </si>
  <si>
    <t>16 Januari 2023; 14:00</t>
  </si>
  <si>
    <t>17 Januari 2023; 10:01</t>
  </si>
  <si>
    <t>18 Januari 2023; 10:00</t>
  </si>
  <si>
    <t>18 Januari 2023; 10:01</t>
  </si>
  <si>
    <t>19 Januari 2023; 10:00</t>
  </si>
  <si>
    <t>19 Januari 2023; 10:01</t>
  </si>
  <si>
    <t>20 Januari 2023; 23:59</t>
  </si>
  <si>
    <t>24 Januari 2023; 00:00</t>
  </si>
  <si>
    <t>30 Januari 2023; 23:59</t>
  </si>
  <si>
    <t>Pengumuman</t>
  </si>
  <si>
    <t>Klarifikasi Teknis dan Biaya</t>
  </si>
  <si>
    <t>Penandatanganan Kontrak</t>
  </si>
  <si>
    <t>Pemasukan Dokumen Penawaran</t>
  </si>
  <si>
    <t>Pengambilan Dokumen Pengadaan</t>
  </si>
  <si>
    <t>Penjelasan Dokumen Pengadaan</t>
  </si>
  <si>
    <t>15 hari</t>
  </si>
  <si>
    <t>03 Maret 2023; 08:00</t>
  </si>
  <si>
    <t>04 Maret 2023; 12:00</t>
  </si>
  <si>
    <t>MK LPSK TAHAP - 3</t>
  </si>
  <si>
    <t>JADWAL TENDER</t>
  </si>
  <si>
    <t>23 Januari 2024; 17:00</t>
  </si>
  <si>
    <t>22 Januari 2024; 08:00</t>
  </si>
  <si>
    <t>24 Januari 2024; 08:00</t>
  </si>
  <si>
    <t>25 Januari 2024; 08:00</t>
  </si>
  <si>
    <t>25 Januari 2024; 12:00</t>
  </si>
  <si>
    <t>26 Januari 2024; 12:59</t>
  </si>
  <si>
    <t>24 Januari 2024; 12:00</t>
  </si>
  <si>
    <t>1 Februari 2024; 12:00</t>
  </si>
  <si>
    <t>1 Februari 2024; 12:59</t>
  </si>
  <si>
    <t>1 Februari 2024; 14:00</t>
  </si>
  <si>
    <t>2 Februari 2024; 08:00</t>
  </si>
  <si>
    <t>5 Februari 2024; 17:00</t>
  </si>
  <si>
    <t>6 Februari 2024; 08:00</t>
  </si>
  <si>
    <t>6 Februari 2024; 12:00</t>
  </si>
  <si>
    <t>7 Februari 2024; 08:00</t>
  </si>
  <si>
    <t>7 Februari 2024; 12:00</t>
  </si>
  <si>
    <t>Kerja</t>
  </si>
  <si>
    <t>Hari</t>
  </si>
  <si>
    <t>BA</t>
  </si>
  <si>
    <t>Dokumen Kontrak</t>
  </si>
  <si>
    <t>DRAFT RENCANA JADWAL PENGADAAN KONSULTAN MK (PENUNJUKAN LANGSUNG)</t>
  </si>
  <si>
    <t>Tempat</t>
  </si>
  <si>
    <t>Keterangan</t>
  </si>
  <si>
    <t>Dokumen Pemilihan</t>
  </si>
  <si>
    <t>Pemberian Penjelasan/ Aanwijzing</t>
  </si>
  <si>
    <t>Undangan Pemberian Penjelasan/ Aanwijzing</t>
  </si>
  <si>
    <t>Pengumuman Pengadaan Melalui E-purchasing pada Etalase Sektoral LPSK</t>
  </si>
  <si>
    <t>Survey Lapangan</t>
  </si>
  <si>
    <t>Proses Pengadaan di E-Purchasing</t>
  </si>
  <si>
    <t>Surat Pesanan</t>
  </si>
  <si>
    <t>Etalase Sektoral LPSK</t>
  </si>
  <si>
    <t>Melalui email ke penyedia yang terdaftar</t>
  </si>
  <si>
    <t>Internal Pokja</t>
  </si>
  <si>
    <t>Penyedia</t>
  </si>
  <si>
    <t>LPSK</t>
  </si>
  <si>
    <t>Memo Pengadaan Renovasi Dan Furniture Lantai 2 Gedung LPSK</t>
  </si>
  <si>
    <t>Jadwal</t>
  </si>
  <si>
    <t>Diinformasikan lebih lanjut</t>
  </si>
  <si>
    <t>JADWAL PENGADAAN RENOVASI RUANG KERJA PHSK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</si>
</sst>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u/>
      <sz val="18"/>
      <color theme="1"/>
      <name val="Tahoma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slantDashDot">
        <color auto="1"/>
      </left>
      <right style="slantDashDot">
        <color auto="1"/>
      </right>
      <top/>
      <bottom style="thin">
        <color auto="1"/>
      </bottom>
      <diagonal/>
    </border>
    <border>
      <left style="slantDashDot">
        <color auto="1"/>
      </left>
      <right style="slantDashDot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 style="slantDashDot">
        <color auto="1"/>
      </right>
      <top style="thin">
        <color auto="1"/>
      </top>
      <bottom style="slantDashDot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5" fontId="0" fillId="0" borderId="8" xfId="0" quotePrefix="1" applyNumberFormat="1" applyBorder="1" applyAlignment="1">
      <alignment horizontal="center" vertical="center"/>
    </xf>
    <xf numFmtId="0" fontId="0" fillId="0" borderId="8" xfId="0" quotePrefix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5" fontId="0" fillId="3" borderId="8" xfId="0" quotePrefix="1" applyNumberFormat="1" applyFill="1" applyBorder="1" applyAlignment="1">
      <alignment horizontal="center" vertical="center"/>
    </xf>
    <xf numFmtId="0" fontId="0" fillId="3" borderId="8" xfId="0" quotePrefix="1" applyFill="1" applyBorder="1" applyAlignment="1">
      <alignment horizontal="center" vertical="center"/>
    </xf>
    <xf numFmtId="0" fontId="0" fillId="3" borderId="2" xfId="0" quotePrefix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15" fontId="0" fillId="0" borderId="15" xfId="0" quotePrefix="1" applyNumberFormat="1" applyBorder="1" applyAlignment="1">
      <alignment horizontal="center" vertical="center"/>
    </xf>
    <xf numFmtId="0" fontId="0" fillId="0" borderId="15" xfId="0" quotePrefix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0" xfId="0" applyFont="1"/>
    <xf numFmtId="0" fontId="5" fillId="4" borderId="0" xfId="0" applyFont="1" applyFill="1"/>
    <xf numFmtId="0" fontId="5" fillId="4" borderId="0" xfId="0" applyFont="1" applyFill="1" applyAlignment="1">
      <alignment wrapText="1"/>
    </xf>
    <xf numFmtId="0" fontId="5" fillId="4" borderId="0" xfId="0" applyFont="1" applyFill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top"/>
    </xf>
    <xf numFmtId="0" fontId="9" fillId="4" borderId="20" xfId="0" applyFont="1" applyFill="1" applyBorder="1" applyAlignment="1">
      <alignment horizontal="left" vertical="top" wrapText="1"/>
    </xf>
    <xf numFmtId="0" fontId="9" fillId="4" borderId="20" xfId="0" quotePrefix="1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top"/>
    </xf>
    <xf numFmtId="0" fontId="9" fillId="4" borderId="21" xfId="0" applyFont="1" applyFill="1" applyBorder="1" applyAlignment="1">
      <alignment horizontal="left" vertical="top" wrapText="1"/>
    </xf>
    <xf numFmtId="15" fontId="9" fillId="4" borderId="21" xfId="0" quotePrefix="1" applyNumberFormat="1" applyFont="1" applyFill="1" applyBorder="1" applyAlignment="1">
      <alignment horizontal="center" vertical="center"/>
    </xf>
    <xf numFmtId="0" fontId="9" fillId="4" borderId="21" xfId="0" quotePrefix="1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top"/>
    </xf>
    <xf numFmtId="0" fontId="9" fillId="4" borderId="22" xfId="0" applyFont="1" applyFill="1" applyBorder="1" applyAlignment="1">
      <alignment horizontal="left" vertical="top" wrapText="1"/>
    </xf>
    <xf numFmtId="15" fontId="9" fillId="4" borderId="22" xfId="0" quotePrefix="1" applyNumberFormat="1" applyFont="1" applyFill="1" applyBorder="1" applyAlignment="1">
      <alignment horizontal="center" vertical="center"/>
    </xf>
    <xf numFmtId="0" fontId="9" fillId="4" borderId="22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4" borderId="0" xfId="0" applyFont="1" applyFill="1" applyAlignment="1">
      <alignment horizontal="left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8"/>
  <sheetViews>
    <sheetView topLeftCell="A7" zoomScale="85" zoomScaleNormal="85" workbookViewId="0">
      <selection activeCell="J19" sqref="J19"/>
    </sheetView>
  </sheetViews>
  <sheetFormatPr baseColWidth="10" defaultColWidth="8.83203125" defaultRowHeight="15" x14ac:dyDescent="0.2"/>
  <cols>
    <col min="1" max="1" width="1.6640625" customWidth="1"/>
    <col min="2" max="2" width="5.83203125" customWidth="1"/>
    <col min="3" max="3" width="37.5" customWidth="1"/>
    <col min="4" max="6" width="24.6640625" customWidth="1"/>
    <col min="7" max="7" width="1.5" customWidth="1"/>
  </cols>
  <sheetData>
    <row r="2" spans="2:9" ht="24" x14ac:dyDescent="0.3">
      <c r="B2" s="46" t="s">
        <v>76</v>
      </c>
      <c r="C2" s="46"/>
      <c r="D2" s="46"/>
      <c r="E2" s="46"/>
      <c r="F2" s="46"/>
    </row>
    <row r="3" spans="2:9" ht="14.5" customHeight="1" x14ac:dyDescent="0.2">
      <c r="B3" s="47" t="s">
        <v>75</v>
      </c>
      <c r="C3" s="47"/>
      <c r="D3" s="47"/>
      <c r="E3" s="47"/>
      <c r="F3" s="47"/>
    </row>
    <row r="4" spans="2:9" ht="14.5" customHeight="1" thickBot="1" x14ac:dyDescent="0.25">
      <c r="B4" s="22"/>
      <c r="C4" s="22"/>
      <c r="D4" s="22"/>
      <c r="E4" s="22"/>
      <c r="F4" s="22"/>
    </row>
    <row r="5" spans="2:9" ht="16" thickBot="1" x14ac:dyDescent="0.25">
      <c r="B5" s="8" t="s">
        <v>0</v>
      </c>
      <c r="C5" s="9" t="s">
        <v>1</v>
      </c>
      <c r="D5" s="9" t="s">
        <v>2</v>
      </c>
      <c r="E5" s="9" t="s">
        <v>3</v>
      </c>
      <c r="F5" s="10" t="s">
        <v>4</v>
      </c>
    </row>
    <row r="6" spans="2:9" ht="33" thickTop="1" x14ac:dyDescent="0.2">
      <c r="B6" s="6">
        <v>1</v>
      </c>
      <c r="C6" s="14" t="s">
        <v>43</v>
      </c>
      <c r="D6" s="11" t="s">
        <v>44</v>
      </c>
      <c r="E6" s="12"/>
      <c r="F6" s="7"/>
      <c r="I6">
        <v>2</v>
      </c>
    </row>
    <row r="7" spans="2:9" ht="32" x14ac:dyDescent="0.2">
      <c r="B7" s="6"/>
      <c r="C7" s="14" t="s">
        <v>40</v>
      </c>
      <c r="D7" s="11"/>
      <c r="E7" s="12"/>
      <c r="F7" s="7"/>
    </row>
    <row r="8" spans="2:9" ht="16" x14ac:dyDescent="0.2">
      <c r="B8" s="6"/>
      <c r="C8" s="14" t="s">
        <v>45</v>
      </c>
      <c r="D8" s="11" t="s">
        <v>46</v>
      </c>
      <c r="E8" s="12"/>
      <c r="F8" s="7"/>
    </row>
    <row r="9" spans="2:9" ht="16" x14ac:dyDescent="0.2">
      <c r="B9" s="6"/>
      <c r="C9" s="14" t="s">
        <v>41</v>
      </c>
      <c r="D9" s="11" t="s">
        <v>47</v>
      </c>
      <c r="E9" s="12"/>
      <c r="F9" s="7"/>
    </row>
    <row r="10" spans="2:9" ht="33" thickBot="1" x14ac:dyDescent="0.25">
      <c r="B10" s="23"/>
      <c r="C10" s="24" t="s">
        <v>42</v>
      </c>
      <c r="D10" s="25" t="s">
        <v>48</v>
      </c>
      <c r="E10" s="26"/>
      <c r="F10" s="27"/>
    </row>
    <row r="11" spans="2:9" ht="17" thickTop="1" x14ac:dyDescent="0.2">
      <c r="B11" s="6">
        <v>1</v>
      </c>
      <c r="C11" s="14" t="s">
        <v>5</v>
      </c>
      <c r="D11" s="17" t="s">
        <v>49</v>
      </c>
      <c r="E11" s="18" t="s">
        <v>50</v>
      </c>
      <c r="F11" s="7"/>
      <c r="H11" t="s">
        <v>23</v>
      </c>
      <c r="I11">
        <v>2</v>
      </c>
    </row>
    <row r="12" spans="2:9" ht="16" x14ac:dyDescent="0.2">
      <c r="B12" s="1">
        <f>B6+1</f>
        <v>2</v>
      </c>
      <c r="C12" s="15" t="s">
        <v>6</v>
      </c>
      <c r="D12" s="17" t="s">
        <v>51</v>
      </c>
      <c r="E12" s="18" t="s">
        <v>50</v>
      </c>
      <c r="F12" s="2"/>
      <c r="H12" t="s">
        <v>23</v>
      </c>
      <c r="I12">
        <v>2</v>
      </c>
    </row>
    <row r="13" spans="2:9" ht="16" x14ac:dyDescent="0.2">
      <c r="B13" s="1">
        <f t="shared" ref="B13:B27" si="0">B12+1</f>
        <v>3</v>
      </c>
      <c r="C13" s="15" t="s">
        <v>7</v>
      </c>
      <c r="D13" s="19" t="s">
        <v>52</v>
      </c>
      <c r="E13" s="19" t="s">
        <v>53</v>
      </c>
      <c r="F13" s="2"/>
      <c r="H13" t="s">
        <v>21</v>
      </c>
      <c r="I13">
        <v>1</v>
      </c>
    </row>
    <row r="14" spans="2:9" ht="16" x14ac:dyDescent="0.2">
      <c r="B14" s="1">
        <f t="shared" si="0"/>
        <v>4</v>
      </c>
      <c r="C14" s="15" t="s">
        <v>8</v>
      </c>
      <c r="D14" s="19" t="s">
        <v>54</v>
      </c>
      <c r="E14" s="20" t="s">
        <v>55</v>
      </c>
      <c r="F14" s="2"/>
      <c r="H14" t="s">
        <v>22</v>
      </c>
      <c r="I14">
        <v>4</v>
      </c>
    </row>
    <row r="15" spans="2:9" ht="16" x14ac:dyDescent="0.2">
      <c r="B15" s="1">
        <f t="shared" si="0"/>
        <v>5</v>
      </c>
      <c r="C15" s="15" t="s">
        <v>9</v>
      </c>
      <c r="D15" s="20" t="s">
        <v>56</v>
      </c>
      <c r="E15" s="20" t="s">
        <v>57</v>
      </c>
      <c r="F15" s="2"/>
      <c r="H15" t="s">
        <v>23</v>
      </c>
      <c r="I15">
        <v>2</v>
      </c>
    </row>
    <row r="16" spans="2:9" ht="16" x14ac:dyDescent="0.2">
      <c r="B16" s="1">
        <f t="shared" si="0"/>
        <v>6</v>
      </c>
      <c r="C16" s="15" t="s">
        <v>10</v>
      </c>
      <c r="D16" s="20" t="s">
        <v>58</v>
      </c>
      <c r="E16" s="20" t="s">
        <v>59</v>
      </c>
      <c r="F16" s="2"/>
      <c r="H16" t="s">
        <v>21</v>
      </c>
      <c r="I16">
        <v>1</v>
      </c>
    </row>
    <row r="17" spans="2:9" ht="16" x14ac:dyDescent="0.2">
      <c r="B17" s="1">
        <f t="shared" si="0"/>
        <v>7</v>
      </c>
      <c r="C17" s="15" t="s">
        <v>11</v>
      </c>
      <c r="D17" s="20" t="s">
        <v>60</v>
      </c>
      <c r="E17" s="20" t="s">
        <v>61</v>
      </c>
      <c r="F17" s="2"/>
      <c r="H17" t="s">
        <v>21</v>
      </c>
      <c r="I17">
        <v>1</v>
      </c>
    </row>
    <row r="18" spans="2:9" ht="16" x14ac:dyDescent="0.2">
      <c r="B18" s="1">
        <f t="shared" si="0"/>
        <v>8</v>
      </c>
      <c r="C18" s="15" t="s">
        <v>12</v>
      </c>
      <c r="D18" s="20" t="s">
        <v>62</v>
      </c>
      <c r="E18" s="20" t="s">
        <v>63</v>
      </c>
      <c r="F18" s="2"/>
      <c r="H18" t="s">
        <v>21</v>
      </c>
      <c r="I18">
        <v>1</v>
      </c>
    </row>
    <row r="19" spans="2:9" ht="16" x14ac:dyDescent="0.2">
      <c r="B19" s="1">
        <f>B18+1</f>
        <v>9</v>
      </c>
      <c r="C19" s="15" t="s">
        <v>13</v>
      </c>
      <c r="D19" s="20" t="s">
        <v>64</v>
      </c>
      <c r="E19" s="20" t="s">
        <v>65</v>
      </c>
      <c r="F19" s="2"/>
      <c r="H19" t="s">
        <v>24</v>
      </c>
      <c r="I19">
        <v>3</v>
      </c>
    </row>
    <row r="20" spans="2:9" ht="16" x14ac:dyDescent="0.2">
      <c r="B20" s="1">
        <f t="shared" si="0"/>
        <v>10</v>
      </c>
      <c r="C20" s="15" t="s">
        <v>14</v>
      </c>
      <c r="D20" s="20" t="s">
        <v>27</v>
      </c>
      <c r="E20" s="20" t="s">
        <v>28</v>
      </c>
      <c r="F20" s="2"/>
      <c r="H20" t="s">
        <v>21</v>
      </c>
      <c r="I20">
        <v>1</v>
      </c>
    </row>
    <row r="21" spans="2:9" ht="16" x14ac:dyDescent="0.2">
      <c r="B21" s="1">
        <f t="shared" si="0"/>
        <v>11</v>
      </c>
      <c r="C21" s="15" t="s">
        <v>15</v>
      </c>
      <c r="D21" s="20" t="s">
        <v>29</v>
      </c>
      <c r="E21" s="20" t="s">
        <v>30</v>
      </c>
      <c r="F21" s="2"/>
      <c r="H21" t="s">
        <v>25</v>
      </c>
      <c r="I21">
        <v>5</v>
      </c>
    </row>
    <row r="22" spans="2:9" ht="16" x14ac:dyDescent="0.2">
      <c r="B22" s="1">
        <f>B21+1</f>
        <v>12</v>
      </c>
      <c r="C22" s="15" t="s">
        <v>16</v>
      </c>
      <c r="D22" s="20" t="s">
        <v>31</v>
      </c>
      <c r="E22" s="20" t="s">
        <v>26</v>
      </c>
      <c r="F22" s="2"/>
      <c r="H22" t="s">
        <v>21</v>
      </c>
      <c r="I22">
        <v>1</v>
      </c>
    </row>
    <row r="23" spans="2:9" ht="16" x14ac:dyDescent="0.2">
      <c r="B23" s="1">
        <f t="shared" si="0"/>
        <v>13</v>
      </c>
      <c r="C23" s="15" t="s">
        <v>17</v>
      </c>
      <c r="D23" s="20" t="s">
        <v>32</v>
      </c>
      <c r="E23" s="20" t="s">
        <v>33</v>
      </c>
      <c r="F23" s="3"/>
      <c r="H23" t="s">
        <v>23</v>
      </c>
      <c r="I23">
        <v>2</v>
      </c>
    </row>
    <row r="24" spans="2:9" ht="16" x14ac:dyDescent="0.2">
      <c r="B24" s="1">
        <f t="shared" si="0"/>
        <v>14</v>
      </c>
      <c r="C24" s="15" t="s">
        <v>18</v>
      </c>
      <c r="D24" s="20" t="s">
        <v>34</v>
      </c>
      <c r="E24" s="20" t="s">
        <v>35</v>
      </c>
      <c r="F24" s="3"/>
      <c r="H24" t="s">
        <v>23</v>
      </c>
      <c r="I24">
        <v>2</v>
      </c>
    </row>
    <row r="25" spans="2:9" ht="16" x14ac:dyDescent="0.2">
      <c r="B25" s="1">
        <f t="shared" si="0"/>
        <v>15</v>
      </c>
      <c r="C25" s="15" t="s">
        <v>19</v>
      </c>
      <c r="D25" s="20" t="s">
        <v>36</v>
      </c>
      <c r="E25" s="20" t="s">
        <v>37</v>
      </c>
      <c r="F25" s="3"/>
      <c r="H25" t="s">
        <v>21</v>
      </c>
      <c r="I25">
        <v>1</v>
      </c>
    </row>
    <row r="26" spans="2:9" ht="17" thickBot="1" x14ac:dyDescent="0.25">
      <c r="B26" s="4">
        <f t="shared" si="0"/>
        <v>16</v>
      </c>
      <c r="C26" s="16" t="s">
        <v>20</v>
      </c>
      <c r="D26" s="21" t="s">
        <v>38</v>
      </c>
      <c r="E26" s="21" t="s">
        <v>39</v>
      </c>
      <c r="F26" s="5"/>
      <c r="H26" t="s">
        <v>21</v>
      </c>
      <c r="I26">
        <v>1</v>
      </c>
    </row>
    <row r="27" spans="2:9" ht="17" thickBot="1" x14ac:dyDescent="0.25">
      <c r="B27" s="4">
        <f t="shared" si="0"/>
        <v>17</v>
      </c>
      <c r="C27" s="16" t="s">
        <v>68</v>
      </c>
      <c r="D27" s="21" t="s">
        <v>73</v>
      </c>
      <c r="E27" s="21" t="s">
        <v>74</v>
      </c>
      <c r="F27" s="5"/>
      <c r="H27" t="s">
        <v>21</v>
      </c>
      <c r="I27">
        <v>1</v>
      </c>
    </row>
    <row r="28" spans="2:9" x14ac:dyDescent="0.2">
      <c r="I28">
        <f>SUM(I6:I27)</f>
        <v>33</v>
      </c>
    </row>
  </sheetData>
  <mergeCells count="2">
    <mergeCell ref="B2:F2"/>
    <mergeCell ref="B3:F3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9"/>
  <sheetViews>
    <sheetView zoomScale="85" zoomScaleNormal="85" workbookViewId="0">
      <selection activeCell="D25" sqref="D25"/>
    </sheetView>
  </sheetViews>
  <sheetFormatPr baseColWidth="10" defaultColWidth="8.83203125" defaultRowHeight="15" x14ac:dyDescent="0.2"/>
  <cols>
    <col min="1" max="1" width="1.6640625" customWidth="1"/>
    <col min="2" max="2" width="5.83203125" customWidth="1"/>
    <col min="3" max="3" width="36.5" customWidth="1"/>
    <col min="4" max="5" width="24.6640625" customWidth="1"/>
    <col min="6" max="6" width="24.6640625" hidden="1" customWidth="1"/>
    <col min="7" max="7" width="1.5" customWidth="1"/>
    <col min="8" max="8" width="3.33203125" customWidth="1"/>
    <col min="9" max="9" width="5.5" customWidth="1"/>
    <col min="10" max="10" width="7.33203125" customWidth="1"/>
  </cols>
  <sheetData>
    <row r="1" spans="2:11" ht="14" customHeight="1" x14ac:dyDescent="0.2"/>
    <row r="2" spans="2:11" ht="14" customHeight="1" x14ac:dyDescent="0.2">
      <c r="B2" s="48" t="s">
        <v>97</v>
      </c>
      <c r="C2" s="48"/>
      <c r="D2" s="48"/>
      <c r="E2" s="48"/>
    </row>
    <row r="3" spans="2:11" ht="3.5" customHeight="1" thickBot="1" x14ac:dyDescent="0.25"/>
    <row r="4" spans="2:11" ht="16" thickBot="1" x14ac:dyDescent="0.25">
      <c r="B4" s="8" t="s">
        <v>0</v>
      </c>
      <c r="C4" s="9" t="s">
        <v>1</v>
      </c>
      <c r="D4" s="9" t="s">
        <v>2</v>
      </c>
      <c r="E4" s="9" t="s">
        <v>3</v>
      </c>
      <c r="F4" s="10" t="s">
        <v>4</v>
      </c>
    </row>
    <row r="5" spans="2:11" ht="33" hidden="1" thickTop="1" x14ac:dyDescent="0.2">
      <c r="B5" s="6">
        <v>1</v>
      </c>
      <c r="C5" s="14" t="s">
        <v>43</v>
      </c>
      <c r="D5" s="11" t="s">
        <v>44</v>
      </c>
      <c r="E5" s="12"/>
      <c r="F5" s="7"/>
      <c r="I5">
        <v>2</v>
      </c>
    </row>
    <row r="6" spans="2:11" ht="32" hidden="1" x14ac:dyDescent="0.2">
      <c r="B6" s="6">
        <f>B5+1</f>
        <v>2</v>
      </c>
      <c r="C6" s="14" t="s">
        <v>40</v>
      </c>
      <c r="D6" s="11"/>
      <c r="E6" s="12"/>
      <c r="F6" s="7"/>
    </row>
    <row r="7" spans="2:11" ht="16" hidden="1" x14ac:dyDescent="0.2">
      <c r="B7" s="6">
        <f>B6+1</f>
        <v>3</v>
      </c>
      <c r="C7" s="14" t="s">
        <v>45</v>
      </c>
      <c r="D7" s="11" t="s">
        <v>46</v>
      </c>
      <c r="E7" s="12"/>
      <c r="F7" s="7"/>
      <c r="H7" t="s">
        <v>72</v>
      </c>
    </row>
    <row r="8" spans="2:11" ht="16" hidden="1" x14ac:dyDescent="0.2">
      <c r="B8" s="6">
        <f t="shared" ref="B8:B17" si="0">B7+1</f>
        <v>4</v>
      </c>
      <c r="C8" s="14" t="s">
        <v>41</v>
      </c>
      <c r="D8" s="11" t="s">
        <v>47</v>
      </c>
      <c r="E8" s="12"/>
      <c r="F8" s="7"/>
      <c r="H8" t="s">
        <v>23</v>
      </c>
    </row>
    <row r="9" spans="2:11" ht="32" hidden="1" x14ac:dyDescent="0.2">
      <c r="B9" s="6">
        <f t="shared" si="0"/>
        <v>5</v>
      </c>
      <c r="C9" s="14" t="s">
        <v>42</v>
      </c>
      <c r="D9" s="11" t="s">
        <v>48</v>
      </c>
      <c r="E9" s="12"/>
      <c r="F9" s="7"/>
      <c r="H9" t="s">
        <v>21</v>
      </c>
    </row>
    <row r="10" spans="2:11" ht="17" thickTop="1" x14ac:dyDescent="0.2">
      <c r="B10" s="6">
        <v>1</v>
      </c>
      <c r="C10" s="14" t="s">
        <v>66</v>
      </c>
      <c r="D10" s="11" t="s">
        <v>78</v>
      </c>
      <c r="E10" s="12" t="s">
        <v>77</v>
      </c>
      <c r="F10" s="7"/>
      <c r="H10">
        <v>2</v>
      </c>
      <c r="I10" t="s">
        <v>94</v>
      </c>
      <c r="J10" t="s">
        <v>93</v>
      </c>
    </row>
    <row r="11" spans="2:11" ht="16" x14ac:dyDescent="0.2">
      <c r="B11" s="6">
        <v>2</v>
      </c>
      <c r="C11" s="14" t="s">
        <v>70</v>
      </c>
      <c r="D11" s="11" t="s">
        <v>79</v>
      </c>
      <c r="E11" s="11" t="s">
        <v>83</v>
      </c>
      <c r="F11" s="7"/>
      <c r="H11">
        <v>1</v>
      </c>
      <c r="I11" t="s">
        <v>94</v>
      </c>
      <c r="J11" t="s">
        <v>93</v>
      </c>
    </row>
    <row r="12" spans="2:11" ht="16" x14ac:dyDescent="0.2">
      <c r="B12" s="6">
        <f t="shared" si="0"/>
        <v>3</v>
      </c>
      <c r="C12" s="14" t="s">
        <v>71</v>
      </c>
      <c r="D12" s="11" t="s">
        <v>80</v>
      </c>
      <c r="E12" s="11" t="s">
        <v>81</v>
      </c>
      <c r="F12" s="7"/>
      <c r="H12">
        <v>1</v>
      </c>
      <c r="I12" t="s">
        <v>94</v>
      </c>
      <c r="J12" t="s">
        <v>93</v>
      </c>
      <c r="K12" t="s">
        <v>95</v>
      </c>
    </row>
    <row r="13" spans="2:11" ht="16" x14ac:dyDescent="0.2">
      <c r="B13" s="6">
        <f>B12+1</f>
        <v>4</v>
      </c>
      <c r="C13" s="15" t="s">
        <v>69</v>
      </c>
      <c r="D13" s="11" t="s">
        <v>82</v>
      </c>
      <c r="E13" s="12" t="s">
        <v>84</v>
      </c>
      <c r="F13" s="2"/>
      <c r="H13">
        <v>5</v>
      </c>
      <c r="I13" t="s">
        <v>94</v>
      </c>
      <c r="J13" t="s">
        <v>93</v>
      </c>
      <c r="K13" t="s">
        <v>95</v>
      </c>
    </row>
    <row r="14" spans="2:11" ht="16" x14ac:dyDescent="0.2">
      <c r="B14" s="6">
        <f t="shared" si="0"/>
        <v>5</v>
      </c>
      <c r="C14" s="15" t="s">
        <v>16</v>
      </c>
      <c r="D14" s="12" t="s">
        <v>85</v>
      </c>
      <c r="E14" s="12" t="s">
        <v>86</v>
      </c>
      <c r="F14" s="2"/>
      <c r="H14">
        <v>1</v>
      </c>
      <c r="I14" t="s">
        <v>94</v>
      </c>
      <c r="J14" t="s">
        <v>93</v>
      </c>
      <c r="K14" t="s">
        <v>95</v>
      </c>
    </row>
    <row r="15" spans="2:11" ht="16" x14ac:dyDescent="0.2">
      <c r="B15" s="6">
        <f t="shared" si="0"/>
        <v>6</v>
      </c>
      <c r="C15" s="15" t="s">
        <v>17</v>
      </c>
      <c r="D15" s="12" t="s">
        <v>87</v>
      </c>
      <c r="E15" s="12" t="s">
        <v>88</v>
      </c>
      <c r="F15" s="2"/>
      <c r="H15">
        <v>2</v>
      </c>
      <c r="I15" t="s">
        <v>94</v>
      </c>
      <c r="J15" t="s">
        <v>93</v>
      </c>
    </row>
    <row r="16" spans="2:11" ht="16" x14ac:dyDescent="0.2">
      <c r="B16" s="6">
        <f t="shared" si="0"/>
        <v>7</v>
      </c>
      <c r="C16" s="15" t="s">
        <v>67</v>
      </c>
      <c r="D16" s="12" t="s">
        <v>89</v>
      </c>
      <c r="E16" s="12" t="s">
        <v>90</v>
      </c>
      <c r="F16" s="2"/>
      <c r="H16">
        <v>1</v>
      </c>
      <c r="I16" t="s">
        <v>94</v>
      </c>
      <c r="J16" t="s">
        <v>93</v>
      </c>
      <c r="K16" t="s">
        <v>95</v>
      </c>
    </row>
    <row r="17" spans="2:11" ht="16" x14ac:dyDescent="0.2">
      <c r="B17" s="6">
        <f t="shared" si="0"/>
        <v>8</v>
      </c>
      <c r="C17" s="15" t="s">
        <v>68</v>
      </c>
      <c r="D17" s="12" t="s">
        <v>91</v>
      </c>
      <c r="E17" s="12" t="s">
        <v>92</v>
      </c>
      <c r="F17" s="2"/>
      <c r="H17">
        <v>1</v>
      </c>
      <c r="I17" t="s">
        <v>94</v>
      </c>
      <c r="J17" t="s">
        <v>93</v>
      </c>
      <c r="K17" t="s">
        <v>96</v>
      </c>
    </row>
    <row r="18" spans="2:11" ht="8" customHeight="1" thickBot="1" x14ac:dyDescent="0.25">
      <c r="B18" s="4"/>
      <c r="C18" s="16"/>
      <c r="D18" s="13"/>
      <c r="E18" s="13"/>
      <c r="F18" s="5"/>
    </row>
    <row r="19" spans="2:11" ht="13.5" customHeight="1" x14ac:dyDescent="0.2">
      <c r="H19" s="28">
        <f>SUM(H10:H18)</f>
        <v>14</v>
      </c>
    </row>
  </sheetData>
  <mergeCells count="1">
    <mergeCell ref="B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9"/>
  <sheetViews>
    <sheetView tabSelected="1" view="pageBreakPreview" zoomScaleNormal="115" workbookViewId="0">
      <selection activeCell="D18" sqref="D18"/>
    </sheetView>
  </sheetViews>
  <sheetFormatPr baseColWidth="10" defaultColWidth="8.83203125" defaultRowHeight="14" x14ac:dyDescent="0.15"/>
  <cols>
    <col min="1" max="1" width="1.6640625" style="29" customWidth="1"/>
    <col min="2" max="2" width="5.83203125" style="29" customWidth="1"/>
    <col min="3" max="3" width="37.6640625" style="29" customWidth="1"/>
    <col min="4" max="4" width="19.1640625" style="29" customWidth="1"/>
    <col min="5" max="5" width="16.83203125" style="29" customWidth="1"/>
    <col min="6" max="6" width="13.6640625" style="30" customWidth="1"/>
    <col min="7" max="7" width="38.5" style="31" customWidth="1"/>
    <col min="8" max="8" width="24.6640625" style="29" hidden="1" customWidth="1"/>
    <col min="9" max="9" width="1.5" style="29" customWidth="1"/>
    <col min="10" max="10" width="3.33203125" style="29" customWidth="1"/>
    <col min="11" max="11" width="5.5" style="29" customWidth="1"/>
    <col min="12" max="12" width="7.33203125" style="29" customWidth="1"/>
    <col min="13" max="16384" width="8.83203125" style="29"/>
  </cols>
  <sheetData>
    <row r="1" spans="2:8" ht="14" customHeight="1" x14ac:dyDescent="0.15"/>
    <row r="2" spans="2:8" ht="27" customHeight="1" x14ac:dyDescent="0.15">
      <c r="B2" s="49" t="s">
        <v>115</v>
      </c>
      <c r="C2" s="49"/>
      <c r="D2" s="49"/>
      <c r="E2" s="49"/>
      <c r="F2" s="49"/>
      <c r="G2" s="49"/>
    </row>
    <row r="3" spans="2:8" ht="19" customHeight="1" thickBot="1" x14ac:dyDescent="0.2"/>
    <row r="4" spans="2:8" ht="19" thickBot="1" x14ac:dyDescent="0.25">
      <c r="B4" s="50" t="s">
        <v>0</v>
      </c>
      <c r="C4" s="50" t="s">
        <v>1</v>
      </c>
      <c r="D4" s="52" t="s">
        <v>113</v>
      </c>
      <c r="E4" s="52"/>
      <c r="F4" s="51" t="s">
        <v>98</v>
      </c>
      <c r="G4" s="51" t="s">
        <v>99</v>
      </c>
    </row>
    <row r="5" spans="2:8" ht="19" thickBot="1" x14ac:dyDescent="0.2">
      <c r="B5" s="50"/>
      <c r="C5" s="50"/>
      <c r="D5" s="34" t="s">
        <v>2</v>
      </c>
      <c r="E5" s="34" t="s">
        <v>3</v>
      </c>
      <c r="F5" s="51"/>
      <c r="G5" s="51"/>
      <c r="H5" s="32" t="s">
        <v>4</v>
      </c>
    </row>
    <row r="6" spans="2:8" ht="40" customHeight="1" x14ac:dyDescent="0.15">
      <c r="B6" s="35">
        <v>1</v>
      </c>
      <c r="C6" s="36" t="s">
        <v>112</v>
      </c>
      <c r="D6" s="40">
        <v>45502</v>
      </c>
      <c r="E6" s="40">
        <f>D6</f>
        <v>45502</v>
      </c>
      <c r="F6" s="37" t="s">
        <v>111</v>
      </c>
      <c r="G6" s="37" t="s">
        <v>107</v>
      </c>
      <c r="H6" s="33"/>
    </row>
    <row r="7" spans="2:8" ht="40" customHeight="1" x14ac:dyDescent="0.15">
      <c r="B7" s="38">
        <f>B6+1</f>
        <v>2</v>
      </c>
      <c r="C7" s="39" t="s">
        <v>103</v>
      </c>
      <c r="D7" s="40">
        <f>E6+1</f>
        <v>45503</v>
      </c>
      <c r="E7" s="40">
        <f>D7+8</f>
        <v>45511</v>
      </c>
      <c r="F7" s="41" t="s">
        <v>111</v>
      </c>
      <c r="G7" s="41" t="s">
        <v>107</v>
      </c>
      <c r="H7" s="33"/>
    </row>
    <row r="8" spans="2:8" ht="40" customHeight="1" x14ac:dyDescent="0.15">
      <c r="B8" s="38">
        <f>B7+1</f>
        <v>3</v>
      </c>
      <c r="C8" s="39" t="s">
        <v>100</v>
      </c>
      <c r="D8" s="40">
        <f>D7</f>
        <v>45503</v>
      </c>
      <c r="E8" s="40">
        <f>D8+7</f>
        <v>45510</v>
      </c>
      <c r="F8" s="41" t="s">
        <v>111</v>
      </c>
      <c r="G8" s="41" t="s">
        <v>107</v>
      </c>
      <c r="H8" s="33"/>
    </row>
    <row r="9" spans="2:8" ht="40" customHeight="1" x14ac:dyDescent="0.15">
      <c r="B9" s="38">
        <f t="shared" ref="B9:B19" si="0">B8+1</f>
        <v>4</v>
      </c>
      <c r="C9" s="39" t="s">
        <v>102</v>
      </c>
      <c r="D9" s="40">
        <f>E8+1</f>
        <v>45511</v>
      </c>
      <c r="E9" s="40">
        <f>D9</f>
        <v>45511</v>
      </c>
      <c r="F9" s="41" t="s">
        <v>111</v>
      </c>
      <c r="G9" s="41" t="s">
        <v>108</v>
      </c>
      <c r="H9" s="33"/>
    </row>
    <row r="10" spans="2:8" ht="40" customHeight="1" x14ac:dyDescent="0.15">
      <c r="B10" s="38">
        <f t="shared" si="0"/>
        <v>5</v>
      </c>
      <c r="C10" s="39" t="s">
        <v>101</v>
      </c>
      <c r="D10" s="40">
        <f>E9+1</f>
        <v>45512</v>
      </c>
      <c r="E10" s="40">
        <f>D10</f>
        <v>45512</v>
      </c>
      <c r="F10" s="41" t="s">
        <v>111</v>
      </c>
      <c r="G10" s="41" t="s">
        <v>114</v>
      </c>
      <c r="H10" s="33"/>
    </row>
    <row r="11" spans="2:8" ht="40" customHeight="1" x14ac:dyDescent="0.15">
      <c r="B11" s="38">
        <f t="shared" si="0"/>
        <v>6</v>
      </c>
      <c r="C11" s="39" t="s">
        <v>69</v>
      </c>
      <c r="D11" s="40">
        <f>E10+1</f>
        <v>45513</v>
      </c>
      <c r="E11" s="40">
        <f>D11+9</f>
        <v>45522</v>
      </c>
      <c r="F11" s="41" t="s">
        <v>111</v>
      </c>
      <c r="G11" s="41" t="s">
        <v>107</v>
      </c>
      <c r="H11" s="33"/>
    </row>
    <row r="12" spans="2:8" ht="40" customHeight="1" x14ac:dyDescent="0.15">
      <c r="B12" s="38">
        <f t="shared" si="0"/>
        <v>7</v>
      </c>
      <c r="C12" s="39" t="s">
        <v>16</v>
      </c>
      <c r="D12" s="40">
        <f>E11+1</f>
        <v>45523</v>
      </c>
      <c r="E12" s="40">
        <f>D12</f>
        <v>45523</v>
      </c>
      <c r="F12" s="41" t="s">
        <v>111</v>
      </c>
      <c r="G12" s="41" t="s">
        <v>109</v>
      </c>
      <c r="H12" s="33"/>
    </row>
    <row r="13" spans="2:8" ht="40" customHeight="1" x14ac:dyDescent="0.15">
      <c r="B13" s="38">
        <f t="shared" si="0"/>
        <v>8</v>
      </c>
      <c r="C13" s="39" t="s">
        <v>17</v>
      </c>
      <c r="D13" s="40">
        <f>E12</f>
        <v>45523</v>
      </c>
      <c r="E13" s="40">
        <f>D13+8</f>
        <v>45531</v>
      </c>
      <c r="F13" s="41" t="s">
        <v>111</v>
      </c>
      <c r="G13" s="41" t="s">
        <v>109</v>
      </c>
      <c r="H13" s="33"/>
    </row>
    <row r="14" spans="2:8" ht="40" customHeight="1" x14ac:dyDescent="0.15">
      <c r="B14" s="38">
        <f t="shared" si="0"/>
        <v>9</v>
      </c>
      <c r="C14" s="39" t="s">
        <v>18</v>
      </c>
      <c r="D14" s="40">
        <f>D13</f>
        <v>45523</v>
      </c>
      <c r="E14" s="40">
        <f>D14+8</f>
        <v>45531</v>
      </c>
      <c r="F14" s="41" t="s">
        <v>111</v>
      </c>
      <c r="G14" s="41" t="s">
        <v>114</v>
      </c>
      <c r="H14" s="33"/>
    </row>
    <row r="15" spans="2:8" ht="40" customHeight="1" x14ac:dyDescent="0.15">
      <c r="B15" s="38">
        <f t="shared" si="0"/>
        <v>10</v>
      </c>
      <c r="C15" s="39" t="s">
        <v>104</v>
      </c>
      <c r="D15" s="40">
        <f>D14</f>
        <v>45523</v>
      </c>
      <c r="E15" s="40">
        <f>E14</f>
        <v>45531</v>
      </c>
      <c r="F15" s="41" t="s">
        <v>110</v>
      </c>
      <c r="G15" s="41" t="s">
        <v>114</v>
      </c>
      <c r="H15" s="33"/>
    </row>
    <row r="16" spans="2:8" ht="40" customHeight="1" x14ac:dyDescent="0.15">
      <c r="B16" s="38">
        <f t="shared" si="0"/>
        <v>11</v>
      </c>
      <c r="C16" s="39" t="s">
        <v>19</v>
      </c>
      <c r="D16" s="40">
        <f>E15+1</f>
        <v>45532</v>
      </c>
      <c r="E16" s="40">
        <f>D16</f>
        <v>45532</v>
      </c>
      <c r="F16" s="41" t="s">
        <v>111</v>
      </c>
      <c r="G16" s="41" t="s">
        <v>107</v>
      </c>
      <c r="H16" s="33"/>
    </row>
    <row r="17" spans="2:8" ht="40" customHeight="1" x14ac:dyDescent="0.15">
      <c r="B17" s="38">
        <f t="shared" si="0"/>
        <v>12</v>
      </c>
      <c r="C17" s="39" t="s">
        <v>20</v>
      </c>
      <c r="D17" s="40">
        <f>E16</f>
        <v>45532</v>
      </c>
      <c r="E17" s="40">
        <f>D17</f>
        <v>45532</v>
      </c>
      <c r="F17" s="41" t="s">
        <v>111</v>
      </c>
      <c r="G17" s="41" t="s">
        <v>107</v>
      </c>
      <c r="H17" s="33"/>
    </row>
    <row r="18" spans="2:8" ht="40" customHeight="1" x14ac:dyDescent="0.15">
      <c r="B18" s="38">
        <f t="shared" si="0"/>
        <v>13</v>
      </c>
      <c r="C18" s="39" t="s">
        <v>105</v>
      </c>
      <c r="D18" s="40">
        <f>E17+1</f>
        <v>45533</v>
      </c>
      <c r="E18" s="40">
        <f>D18</f>
        <v>45533</v>
      </c>
      <c r="F18" s="41" t="s">
        <v>111</v>
      </c>
      <c r="G18" s="41" t="s">
        <v>107</v>
      </c>
      <c r="H18" s="33"/>
    </row>
    <row r="19" spans="2:8" ht="40" customHeight="1" thickBot="1" x14ac:dyDescent="0.2">
      <c r="B19" s="42">
        <f t="shared" si="0"/>
        <v>14</v>
      </c>
      <c r="C19" s="43" t="s">
        <v>106</v>
      </c>
      <c r="D19" s="44">
        <f>E18+1</f>
        <v>45534</v>
      </c>
      <c r="E19" s="44">
        <f>D19</f>
        <v>45534</v>
      </c>
      <c r="F19" s="45" t="s">
        <v>111</v>
      </c>
      <c r="G19" s="45" t="s">
        <v>107</v>
      </c>
      <c r="H19" s="33"/>
    </row>
  </sheetData>
  <mergeCells count="6">
    <mergeCell ref="B2:G2"/>
    <mergeCell ref="C4:C5"/>
    <mergeCell ref="F4:F5"/>
    <mergeCell ref="G4:G5"/>
    <mergeCell ref="B4:B5"/>
    <mergeCell ref="D4:E4"/>
  </mergeCells>
  <phoneticPr fontId="2" type="noConversion"/>
  <pageMargins left="0.7" right="0.7" top="0.75" bottom="0.75" header="0.3" footer="0.3"/>
  <pageSetup paperSize="9" scale="62" orientation="portrait" horizontalDpi="0" verticalDpi="0"/>
  <ignoredErrors>
    <ignoredError sqref="D17:D1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Jadwal Pengadaan</vt:lpstr>
      <vt:lpstr>Jadwal Pengadaan Repeat Order</vt:lpstr>
      <vt:lpstr>Jadwal</vt:lpstr>
      <vt:lpstr>Jadwal!Print_Area</vt:lpstr>
      <vt:lpstr>'Jadwal Pengadaan Repeat Order'!Print_Area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Fahru</dc:creator>
  <cp:lastModifiedBy>Microsoft Office User</cp:lastModifiedBy>
  <cp:lastPrinted>2024-07-24T16:43:05Z</cp:lastPrinted>
  <dcterms:created xsi:type="dcterms:W3CDTF">2022-04-16T02:41:48Z</dcterms:created>
  <dcterms:modified xsi:type="dcterms:W3CDTF">2024-07-24T17:34:36Z</dcterms:modified>
</cp:coreProperties>
</file>